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S TRAM\THẦU\Năm 2022\6.Thầu vật tư hóa chất 2022-2023\QUÁ TRÌNH\HỢP ĐỒNG GÓI SỐ 01 - 11\DM KÈM THEO HỢP ĐỒNG G 01- 11\"/>
    </mc:Choice>
  </mc:AlternateContent>
  <xr:revisionPtr revIDLastSave="0" documentId="13_ncr:1_{8508B6A7-4419-4F10-A250-95BB4DB17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M 2022-2023" sheetId="17" r:id="rId1"/>
    <sheet name="Sheet1" sheetId="18" r:id="rId2"/>
  </sheets>
  <definedNames>
    <definedName name="_xlnm._FilterDatabase" localSheetId="0" hidden="1">'DM 2022-2023'!$A$4:$AC$36</definedName>
    <definedName name="_xlnm.Print_Titles" localSheetId="0">'DM 2022-2023'!$4:$4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7" l="1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5" i="17"/>
  <c r="O36" i="17" l="1"/>
</calcChain>
</file>

<file path=xl/sharedStrings.xml><?xml version="1.0" encoding="utf-8"?>
<sst xmlns="http://schemas.openxmlformats.org/spreadsheetml/2006/main" count="391" uniqueCount="256">
  <si>
    <t>ĐVT</t>
  </si>
  <si>
    <t>Bông (gòn), bông tẩm dung dịch các loại, các cỡ</t>
  </si>
  <si>
    <t>Bông, tăm bông vô trùng các loại, các cỡ</t>
  </si>
  <si>
    <t>Dung dịch rửa tay sát khuẩn dùng trong khám bệnh, thực hiện phẫu thuật, thủ thuật, xét nghiệm các loại</t>
  </si>
  <si>
    <t>Alcool 70 độ</t>
  </si>
  <si>
    <t>Triclosan 0,8% Alpha – terpineol 2% Vitamin E, thành phần dưỡng da và tá dược vừa đủ 100%</t>
  </si>
  <si>
    <t>Dung dịch sát khuẩn, khử trùng dụng cụ các loại</t>
  </si>
  <si>
    <t>Natri Dichloroisocyanutrale khan: 50%; Adipic Acid 22,5%; Thành phần khác: 27,5%</t>
  </si>
  <si>
    <t>Dung dịch Glutaraldehyde 2% (2% của dung dịch nguyên chất 100%)</t>
  </si>
  <si>
    <t>Hoạt chất Ortho-Phthaldehyde: 0,55% và thành phần trơ: 99,45%</t>
  </si>
  <si>
    <t>Dung dịch sát khuẩn, khử trùng trong phòng xét nghiệm, buồng mổ, buồng bệnh các loại</t>
  </si>
  <si>
    <t>Formol</t>
  </si>
  <si>
    <t>Dung dịch tẩy rửa dụng cụ các loại</t>
  </si>
  <si>
    <t>Cloramin B</t>
  </si>
  <si>
    <t>Nước cất</t>
  </si>
  <si>
    <t>Băng bột bó, vải lót bó bột, tất lót bó bột các loại, các cỡ</t>
  </si>
  <si>
    <t>Băng chun, băng đàn hồi các loại, các cỡ</t>
  </si>
  <si>
    <t>Băng thun 3 móc 4IN</t>
  </si>
  <si>
    <t>Băng cuộn, băng cá nhân các loại, các cỡ</t>
  </si>
  <si>
    <t>Băng dính các loại, các cỡ</t>
  </si>
  <si>
    <t xml:space="preserve">Băng keo dính 2,5cm x 5m </t>
  </si>
  <si>
    <t>Gạc các loại, các cỡ</t>
  </si>
  <si>
    <t>Vật liệu cầm máu các loại (sáp, bone, surgicel, merocel, spongostan, gelitacel, floseal heamostatic, liotit)</t>
  </si>
  <si>
    <t>Băng dùng trong phẫu thuật, băng bó vết thương, vết bỏng, vết loét các loại, các cỡ</t>
  </si>
  <si>
    <t>Dung dịch phun khử trùng các bề mặt phòng mổ (Didecyldimethylammonium chloride, polyhexamethylene biguanide hydrochloride)</t>
  </si>
  <si>
    <t xml:space="preserve">Băng cá nhân (20mm x 60mm) </t>
  </si>
  <si>
    <t>Dung dịch phun khử trùng các bề mặt phòng mổ (5% w/w Hydrogen Peroxide + 0.005 w/w Ion Bạc Active)</t>
  </si>
  <si>
    <t>Gạc cầm máu mũi merocel, có kháng sinh, có dây, cỡ 8cm x 1.5cm x 2cm, khả năng thấm hút gấp 15 -&gt; 21 lần trọng lượng, thành phần hydroxilate poly vinyl acetate</t>
  </si>
  <si>
    <t>Bột bó các cỡ (7.5x270 cm; 15x270cm)</t>
  </si>
  <si>
    <t>Tên nhóm, loại Vật tư y tế/hóa chất theo TT 04/2017/TT-BYT</t>
  </si>
  <si>
    <t>Tên nhóm, loại Vật tư y tế/hóa chất tại bệnh viện</t>
  </si>
  <si>
    <t>Gạc phẫu thuật ổ bụng 30 x 40cm</t>
  </si>
  <si>
    <t>Que gòn dài (đầu tăm bông nhỏ kích thước 5mm, chiều dài 150mm)</t>
  </si>
  <si>
    <t>Gạc mét u xơ (19cm x 1,2m)</t>
  </si>
  <si>
    <t>Gạc mét khổ 80cm x 100m</t>
  </si>
  <si>
    <t>Gạc liên chuyên khoa (5cm x 6cm x 8 lớp)</t>
  </si>
  <si>
    <t>Cidezyme (hoạt chất Enzym + Protease tẩy rữa)</t>
  </si>
  <si>
    <t>Bông tẩm cồn</t>
  </si>
  <si>
    <t>Tăm bông vô trùng</t>
  </si>
  <si>
    <t>Alcool 90 độ</t>
  </si>
  <si>
    <t>Bột bó  15x270cm</t>
  </si>
  <si>
    <t>Băng dán có gạc vô trùng 10x9cm</t>
  </si>
  <si>
    <t>Băng dán có gạc vô trùng 15x9cm</t>
  </si>
  <si>
    <t>Thành tiền</t>
  </si>
  <si>
    <t>STT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</si>
  <si>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</si>
  <si>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</si>
  <si>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</si>
  <si>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</si>
  <si>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</si>
  <si>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</si>
  <si>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</si>
  <si>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</si>
  <si>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</si>
  <si>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</si>
  <si>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</si>
  <si>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50</t>
  </si>
  <si>
    <t>60</t>
  </si>
  <si>
    <t>TỔNG 31 MẶT HÀNG</t>
  </si>
  <si>
    <t>70</t>
  </si>
  <si>
    <t>100</t>
  </si>
  <si>
    <t>250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</si>
  <si>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</si>
  <si>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</si>
  <si>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</si>
  <si>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</si>
  <si>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</si>
  <si>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</si>
  <si>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</si>
  <si>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</si>
  <si>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</si>
  <si>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</si>
  <si>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</si>
  <si>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</si>
  <si>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</si>
  <si>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</si>
  <si>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</si>
  <si>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</si>
  <si>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</si>
  <si>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</si>
  <si>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</si>
  <si>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</si>
  <si>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360</t>
  </si>
  <si>
    <t>1.000</t>
  </si>
  <si>
    <t>2</t>
  </si>
  <si>
    <t>550</t>
  </si>
  <si>
    <t>800</t>
  </si>
  <si>
    <t>900</t>
  </si>
  <si>
    <t>5.000</t>
  </si>
  <si>
    <t>6</t>
  </si>
  <si>
    <t>Bông y tế thấm nước</t>
  </si>
  <si>
    <t>Gòn không thấm nước</t>
  </si>
  <si>
    <t>Alcool 99,5 độ</t>
  </si>
  <si>
    <t>Băng cuộn y tế 10 cm x 5m</t>
  </si>
  <si>
    <t>Tên thương mại</t>
  </si>
  <si>
    <t>Ký hiệu, mã hàng hóa</t>
  </si>
  <si>
    <t>Hãng sản xuất</t>
  </si>
  <si>
    <t>Nước sản xuất</t>
  </si>
  <si>
    <t xml:space="preserve">Đơn giá </t>
  </si>
  <si>
    <t xml:space="preserve">Số lượng </t>
  </si>
  <si>
    <t>Quy cách</t>
  </si>
  <si>
    <t>Mã VTYT theo quyết định 5086/QĐ-BYT</t>
  </si>
  <si>
    <t>Bông thấm nước</t>
  </si>
  <si>
    <t>Bông không thấm</t>
  </si>
  <si>
    <t>Que gòn xét nghiệm</t>
  </si>
  <si>
    <t>Phytasep</t>
  </si>
  <si>
    <t>Cồn tuyệt đối</t>
  </si>
  <si>
    <t>Viên khử khuẩn</t>
  </si>
  <si>
    <t>Megasept OPA</t>
  </si>
  <si>
    <t>Sterox</t>
  </si>
  <si>
    <t>Tourbillon E</t>
  </si>
  <si>
    <t>ANIOSPRAY SURF 29</t>
  </si>
  <si>
    <t>Megasept S012</t>
  </si>
  <si>
    <t>Băng thun 3 móc</t>
  </si>
  <si>
    <t>Băng cuộn y tế 10x5</t>
  </si>
  <si>
    <t>Băng cá nhân</t>
  </si>
  <si>
    <t>Băng keo dính 2,5cm x 5m</t>
  </si>
  <si>
    <t xml:space="preserve">Gạc mét </t>
  </si>
  <si>
    <t>Gạc miếng 5cm x 6cm x 8 lớp</t>
  </si>
  <si>
    <t>Cồn 70%</t>
  </si>
  <si>
    <t>Cồn 90%</t>
  </si>
  <si>
    <t>Bột bó 7.5x 2,7</t>
  </si>
  <si>
    <t>Bột bó  15x2,7</t>
  </si>
  <si>
    <t xml:space="preserve">Gạc cầm máu mũi </t>
  </si>
  <si>
    <t>Gói</t>
  </si>
  <si>
    <t>Cái</t>
  </si>
  <si>
    <t>Que</t>
  </si>
  <si>
    <t>Lít</t>
  </si>
  <si>
    <t>lít</t>
  </si>
  <si>
    <t>Lít</t>
  </si>
  <si>
    <t>chai</t>
  </si>
  <si>
    <t>Viên</t>
  </si>
  <si>
    <t>kg</t>
  </si>
  <si>
    <t>Cuộn</t>
  </si>
  <si>
    <t>Bọc</t>
  </si>
  <si>
    <t>Miếng</t>
  </si>
  <si>
    <t>Mét</t>
  </si>
  <si>
    <t>T/16</t>
  </si>
  <si>
    <t>Gói 1 miếng</t>
  </si>
  <si>
    <t>Bọc 200q</t>
  </si>
  <si>
    <t>Cal 5L</t>
  </si>
  <si>
    <t>Cal 30L</t>
  </si>
  <si>
    <t>Chai 1 L</t>
  </si>
  <si>
    <t>H/100v</t>
  </si>
  <si>
    <t>T/20L</t>
  </si>
  <si>
    <t>T/15L</t>
  </si>
  <si>
    <t>Chai 500ml</t>
  </si>
  <si>
    <t>Can 5L</t>
  </si>
  <si>
    <t>Phuy 25kg</t>
  </si>
  <si>
    <t>H/12c</t>
  </si>
  <si>
    <t>h/8c</t>
  </si>
  <si>
    <t>lốc 12c</t>
  </si>
  <si>
    <t>B/50c</t>
  </si>
  <si>
    <t>Hộp 100
miếng</t>
  </si>
  <si>
    <t>H/100m</t>
  </si>
  <si>
    <t>H/60m</t>
  </si>
  <si>
    <t>Bọc 5 miếng</t>
  </si>
  <si>
    <t>Gói 10m</t>
  </si>
  <si>
    <t>Bộc 100m</t>
  </si>
  <si>
    <t>Hộp10m</t>
  </si>
  <si>
    <t>23DDG101</t>
  </si>
  <si>
    <t>23DDG102</t>
  </si>
  <si>
    <t>23DDG103</t>
  </si>
  <si>
    <t>23DDG104</t>
  </si>
  <si>
    <t>23DDG105</t>
  </si>
  <si>
    <t>23DDG106</t>
  </si>
  <si>
    <t>23DDG107</t>
  </si>
  <si>
    <t>23DDG108</t>
  </si>
  <si>
    <t>23DDG109</t>
  </si>
  <si>
    <t>23DDG110</t>
  </si>
  <si>
    <t>23DDG111</t>
  </si>
  <si>
    <t>23DDG112</t>
  </si>
  <si>
    <t>23DDG113</t>
  </si>
  <si>
    <t>23DDG114</t>
  </si>
  <si>
    <t>23DDG115</t>
  </si>
  <si>
    <t>23DDG116</t>
  </si>
  <si>
    <t>23DDG117</t>
  </si>
  <si>
    <t>23DDG118</t>
  </si>
  <si>
    <t>23DDG119</t>
  </si>
  <si>
    <t>23DDG120</t>
  </si>
  <si>
    <t>23DDG121</t>
  </si>
  <si>
    <t>23DDG122</t>
  </si>
  <si>
    <t>23DDG123</t>
  </si>
  <si>
    <t>23DDG124</t>
  </si>
  <si>
    <t>23DDG125</t>
  </si>
  <si>
    <t>23DDG126</t>
  </si>
  <si>
    <t>23DDG127</t>
  </si>
  <si>
    <t>23DDG128</t>
  </si>
  <si>
    <t>23DDG129</t>
  </si>
  <si>
    <t>23DDG130</t>
  </si>
  <si>
    <t>23DDG131</t>
  </si>
  <si>
    <t>Nhóm 5</t>
  </si>
  <si>
    <t>Nhóm 6</t>
  </si>
  <si>
    <t>Không phân nhóm</t>
  </si>
  <si>
    <t>Nhóm 1</t>
  </si>
  <si>
    <t>Nhóm 3</t>
  </si>
  <si>
    <t>Nhóm 2</t>
  </si>
  <si>
    <t>N01.01.010.1163.000.0001</t>
  </si>
  <si>
    <t>N01.01.010.1024.000.0002</t>
  </si>
  <si>
    <t>N01.01.020.0795.000.0011</t>
  </si>
  <si>
    <t>N01.01.020.3262.279.0009</t>
  </si>
  <si>
    <t>N01.02.010.5496.000.0006</t>
  </si>
  <si>
    <t>N01.02.030.6046.000.0005</t>
  </si>
  <si>
    <t>Không thuộc VTYT</t>
  </si>
  <si>
    <t>N01.02.010.0808.000.0007</t>
  </si>
  <si>
    <t>N01.02.030.5661.231.0001</t>
  </si>
  <si>
    <t>N01.02.050.4382.175.0002</t>
  </si>
  <si>
    <t>N01.02.040.2789.240.0012</t>
  </si>
  <si>
    <t>N01.02.040.0808.000.0002</t>
  </si>
  <si>
    <t>N02.01.010.1251.000.0078</t>
  </si>
  <si>
    <t>N02.01.040.1530.000.0001</t>
  </si>
  <si>
    <t>N02.01.050.3472.102.0003</t>
  </si>
  <si>
    <t>N02.01.050.3472.102.0004</t>
  </si>
  <si>
    <t>N02.03.020.0795.000.0039</t>
  </si>
  <si>
    <t>N02.03.020.0795.000.0219</t>
  </si>
  <si>
    <t>N02.03.020.1163.000.0142</t>
  </si>
  <si>
    <t>N02.03.020.4698.000.0683</t>
  </si>
  <si>
    <t>N02.04.050.3062.175.0002</t>
  </si>
  <si>
    <t>Số lượng Mời thầu</t>
  </si>
  <si>
    <t>Gói /1cái</t>
  </si>
  <si>
    <t xml:space="preserve">Nhóm 6 </t>
  </si>
  <si>
    <t>N01.01.010.1163.000.0003</t>
  </si>
  <si>
    <t>N02.01.020.1163.000.0001</t>
  </si>
  <si>
    <t>N02.01.040.1163.000.0012</t>
  </si>
  <si>
    <t>N02.02.020.4926.279.0001</t>
  </si>
  <si>
    <t>An lành</t>
  </si>
  <si>
    <t>Tanaphar</t>
  </si>
  <si>
    <t>Bạch Tuyết</t>
  </si>
  <si>
    <t>Ningbo</t>
  </si>
  <si>
    <t>Opodis</t>
  </si>
  <si>
    <t>Vinlab</t>
  </si>
  <si>
    <t>Lê Gia</t>
  </si>
  <si>
    <t>Intersana</t>
  </si>
  <si>
    <t>Lavitec</t>
  </si>
  <si>
    <t>Intersan</t>
  </si>
  <si>
    <t>Hunan</t>
  </si>
  <si>
    <t>Anios</t>
  </si>
  <si>
    <t>Orbe</t>
  </si>
  <si>
    <t>MiLoPha</t>
  </si>
  <si>
    <t>Pharmaplast S.A.E</t>
  </si>
  <si>
    <t>Jinhu Jingdi</t>
  </si>
  <si>
    <t>Bạch tuyết</t>
  </si>
  <si>
    <t>Medtronic</t>
  </si>
  <si>
    <t>Hoa Kỳ</t>
  </si>
  <si>
    <t>Việt Nam</t>
  </si>
  <si>
    <t>Trung Quốc</t>
  </si>
  <si>
    <t>Ai Cập</t>
  </si>
  <si>
    <t>Việt nam</t>
  </si>
  <si>
    <t>Viêt Nam</t>
  </si>
  <si>
    <t>Pháp</t>
  </si>
  <si>
    <t>Nga</t>
  </si>
  <si>
    <t>Nhóm theo TT14/
2020</t>
  </si>
  <si>
    <t>PHỤ LỤC BẢNG GIÁ HỢP ĐỒNG</t>
  </si>
  <si>
    <t>Nhà thầu cung ứng</t>
  </si>
  <si>
    <t>CÔNG TY CỔ PHẦN XÂY DỤNG TECH MEDICAL PHÁT TRIỂN VIỆT</t>
  </si>
  <si>
    <r>
      <t xml:space="preserve">GÓI THẦU SỐ 01: BÔNG, DUNG DỊCH SÁT KHUẨN, RỬA VẾT THƯƠNG, BĂNG GẠC, VẬT LIỆU CẦM MÁU, ĐIỀU TRỊ VẾT THƯƠNG
THUỘC DỰ TOÁN: MUA SẮM TRANG THIẾT BỊ Y TẾ SỬ DỤNG NĂM 2022 - 2023 CỦA BỆNH VIỆN ĐA KHOA ĐẦM DƠI
</t>
    </r>
    <r>
      <rPr>
        <i/>
        <sz val="10"/>
        <rFont val="Times New Roman"/>
        <family val="1"/>
      </rPr>
      <t>(Kèm theo Hợp đồng số: 04/G01.2652023/TTBYT/BVĐKĐD-HH ngày 26/5 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</si>
</sst>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 * #,##0.00_ ;_ * \-#,##0.00_ ;_ * &quot;-&quot;??_ ;_ @_ "/>
    <numFmt numFmtId="167" formatCode="_-* #,##0_-;\-* #,##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.VnTime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VNI-Times"/>
    </font>
    <font>
      <sz val="12"/>
      <color indexed="8"/>
      <name val="Times New Roman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indexed="8"/>
      <name val="MS Shell Dlg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charset val="134"/>
    </font>
    <font>
      <sz val="12"/>
      <name val="VNI-Times"/>
    </font>
    <font>
      <sz val="11"/>
      <color theme="1"/>
      <name val="Calibri"/>
      <family val="2"/>
    </font>
    <font>
      <sz val="8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164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top"/>
    </xf>
    <xf numFmtId="0" fontId="5" fillId="0" borderId="0"/>
    <xf numFmtId="0" fontId="5" fillId="0" borderId="0">
      <alignment vertical="top"/>
    </xf>
    <xf numFmtId="0" fontId="6" fillId="0" borderId="0"/>
    <xf numFmtId="0" fontId="13" fillId="0" borderId="0"/>
    <xf numFmtId="0" fontId="1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>
      <alignment vertical="top"/>
    </xf>
    <xf numFmtId="0" fontId="2" fillId="0" borderId="0"/>
    <xf numFmtId="0" fontId="2" fillId="0" borderId="0"/>
    <xf numFmtId="0" fontId="11" fillId="0" borderId="0">
      <alignment vertical="center"/>
    </xf>
    <xf numFmtId="0" fontId="1" fillId="0" borderId="0"/>
    <xf numFmtId="0" fontId="9" fillId="0" borderId="0"/>
    <xf numFmtId="0" fontId="7" fillId="0" borderId="0"/>
    <xf numFmtId="0" fontId="3" fillId="0" borderId="0"/>
    <xf numFmtId="0" fontId="6" fillId="0" borderId="0">
      <alignment vertical="top"/>
    </xf>
    <xf numFmtId="0" fontId="4" fillId="0" borderId="0">
      <alignment vertical="top"/>
    </xf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2" applyNumberFormat="0" applyAlignment="0" applyProtection="0"/>
    <xf numFmtId="0" fontId="20" fillId="23" borderId="3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2" applyNumberFormat="0" applyAlignment="0" applyProtection="0"/>
    <xf numFmtId="0" fontId="16" fillId="0" borderId="0"/>
    <xf numFmtId="0" fontId="35" fillId="0" borderId="0"/>
    <xf numFmtId="0" fontId="27" fillId="0" borderId="7" applyNumberFormat="0" applyFill="0" applyAlignment="0" applyProtection="0"/>
    <xf numFmtId="0" fontId="28" fillId="24" borderId="0" applyNumberFormat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6" fillId="0" borderId="0"/>
    <xf numFmtId="0" fontId="36" fillId="0" borderId="0"/>
    <xf numFmtId="0" fontId="3" fillId="25" borderId="8" applyNumberFormat="0" applyFont="0" applyAlignment="0" applyProtection="0"/>
    <xf numFmtId="0" fontId="29" fillId="22" borderId="9" applyNumberFormat="0" applyAlignment="0" applyProtection="0"/>
    <xf numFmtId="0" fontId="30" fillId="26" borderId="1" applyNumberFormat="0" applyFont="0" applyFill="0" applyAlignment="0">
      <alignment horizontal="left" vertical="top"/>
    </xf>
    <xf numFmtId="4" fontId="16" fillId="0" borderId="0" applyFont="0" applyFill="0" applyBorder="0" applyAlignment="0" applyProtection="0"/>
    <xf numFmtId="0" fontId="16" fillId="0" borderId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vertical="center" wrapText="1"/>
      <protection locked="0"/>
    </xf>
    <xf numFmtId="167" fontId="10" fillId="2" borderId="11" xfId="97" applyNumberFormat="1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2" borderId="0" xfId="0" applyFont="1" applyFill="1" applyAlignment="1">
      <alignment vertical="center" wrapText="1"/>
    </xf>
    <xf numFmtId="0" fontId="40" fillId="0" borderId="0" xfId="0" applyFont="1" applyAlignment="1">
      <alignment vertical="center" wrapText="1"/>
    </xf>
    <xf numFmtId="0" fontId="39" fillId="2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horizontal="center" vertical="center" wrapText="1"/>
    </xf>
    <xf numFmtId="3" fontId="15" fillId="0" borderId="11" xfId="0" applyNumberFormat="1" applyFont="1" applyBorder="1" applyAlignment="1" applyProtection="1">
      <alignment horizontal="center" vertical="center" wrapText="1"/>
      <protection locked="0"/>
    </xf>
    <xf numFmtId="3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1" xfId="0" quotePrefix="1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left" vertical="center" wrapText="1"/>
    </xf>
    <xf numFmtId="3" fontId="15" fillId="2" borderId="11" xfId="0" applyNumberFormat="1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vertical="center" wrapText="1"/>
    </xf>
    <xf numFmtId="3" fontId="10" fillId="0" borderId="0" xfId="0" applyNumberFormat="1" applyFont="1" applyAlignment="1">
      <alignment horizontal="center" vertical="center"/>
    </xf>
    <xf numFmtId="0" fontId="10" fillId="3" borderId="11" xfId="0" quotePrefix="1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right" vertical="center" wrapText="1"/>
      <protection locked="0"/>
    </xf>
    <xf numFmtId="167" fontId="10" fillId="3" borderId="11" xfId="97" applyNumberFormat="1" applyFont="1" applyFill="1" applyBorder="1" applyAlignment="1">
      <alignment horizontal="right" vertical="center" wrapText="1"/>
    </xf>
    <xf numFmtId="0" fontId="40" fillId="3" borderId="0" xfId="0" applyFont="1" applyFill="1" applyAlignment="1">
      <alignment vertical="center" wrapText="1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7" borderId="11" xfId="0" applyFont="1" applyFill="1" applyBorder="1" applyAlignment="1">
      <alignment horizontal="center" vertical="center" wrapText="1"/>
    </xf>
  </cellXfs>
  <cellStyles count="98">
    <cellStyle name="20% - Accent1 2" xfId="42" xr:uid="{00000000-0005-0000-0000-000000000000}"/>
    <cellStyle name="20% - Accent2 2" xfId="43" xr:uid="{00000000-0005-0000-0000-000001000000}"/>
    <cellStyle name="20% - Accent3 2" xfId="44" xr:uid="{00000000-0005-0000-0000-000002000000}"/>
    <cellStyle name="20% - Accent4 2" xfId="45" xr:uid="{00000000-0005-0000-0000-000003000000}"/>
    <cellStyle name="20% - Accent5 2" xfId="46" xr:uid="{00000000-0005-0000-0000-000004000000}"/>
    <cellStyle name="20% - Accent6 2" xfId="47" xr:uid="{00000000-0005-0000-0000-000005000000}"/>
    <cellStyle name="40% - Accent1 2" xfId="48" xr:uid="{00000000-0005-0000-0000-000006000000}"/>
    <cellStyle name="40% - Accent2 2" xfId="49" xr:uid="{00000000-0005-0000-0000-000007000000}"/>
    <cellStyle name="40% - Accent3 2" xfId="50" xr:uid="{00000000-0005-0000-0000-000008000000}"/>
    <cellStyle name="40% - Accent4 2" xfId="51" xr:uid="{00000000-0005-0000-0000-000009000000}"/>
    <cellStyle name="40% - Accent5 2" xfId="52" xr:uid="{00000000-0005-0000-0000-00000A000000}"/>
    <cellStyle name="40% - Accent6 2" xfId="53" xr:uid="{00000000-0005-0000-0000-00000B000000}"/>
    <cellStyle name="60% - Accent1 2" xfId="54" xr:uid="{00000000-0005-0000-0000-00000C000000}"/>
    <cellStyle name="60% - Accent2 2" xfId="55" xr:uid="{00000000-0005-0000-0000-00000D000000}"/>
    <cellStyle name="60% - Accent3 2" xfId="56" xr:uid="{00000000-0005-0000-0000-00000E000000}"/>
    <cellStyle name="60% - Accent4 2" xfId="57" xr:uid="{00000000-0005-0000-0000-00000F000000}"/>
    <cellStyle name="60% - Accent5 2" xfId="58" xr:uid="{00000000-0005-0000-0000-000010000000}"/>
    <cellStyle name="60% - Accent6 2" xfId="59" xr:uid="{00000000-0005-0000-0000-000011000000}"/>
    <cellStyle name="Accent1 2" xfId="60" xr:uid="{00000000-0005-0000-0000-000012000000}"/>
    <cellStyle name="Accent2 2" xfId="61" xr:uid="{00000000-0005-0000-0000-000013000000}"/>
    <cellStyle name="Accent3 2" xfId="62" xr:uid="{00000000-0005-0000-0000-000014000000}"/>
    <cellStyle name="Accent4 2" xfId="63" xr:uid="{00000000-0005-0000-0000-000015000000}"/>
    <cellStyle name="Accent5 2" xfId="64" xr:uid="{00000000-0005-0000-0000-000016000000}"/>
    <cellStyle name="Accent6 2" xfId="65" xr:uid="{00000000-0005-0000-0000-000017000000}"/>
    <cellStyle name="Bad 2" xfId="66" xr:uid="{00000000-0005-0000-0000-000018000000}"/>
    <cellStyle name="Calculation 2" xfId="67" xr:uid="{00000000-0005-0000-0000-000019000000}"/>
    <cellStyle name="Check Cell 2" xfId="68" xr:uid="{00000000-0005-0000-0000-00001A000000}"/>
    <cellStyle name="Comma" xfId="97" builtinId="3"/>
    <cellStyle name="Comma 11" xfId="1" xr:uid="{00000000-0005-0000-0000-00001C000000}"/>
    <cellStyle name="Comma 12" xfId="2" xr:uid="{00000000-0005-0000-0000-00001D000000}"/>
    <cellStyle name="Comma 2" xfId="3" xr:uid="{00000000-0005-0000-0000-00001E000000}"/>
    <cellStyle name="Comma 2 2" xfId="4" xr:uid="{00000000-0005-0000-0000-00001F000000}"/>
    <cellStyle name="Comma 2 2 2" xfId="69" xr:uid="{00000000-0005-0000-0000-000020000000}"/>
    <cellStyle name="Comma 2 3" xfId="5" xr:uid="{00000000-0005-0000-0000-000021000000}"/>
    <cellStyle name="Comma 25" xfId="6" xr:uid="{00000000-0005-0000-0000-000022000000}"/>
    <cellStyle name="Comma 25 2" xfId="7" xr:uid="{00000000-0005-0000-0000-000023000000}"/>
    <cellStyle name="Comma 3" xfId="8" xr:uid="{00000000-0005-0000-0000-000024000000}"/>
    <cellStyle name="Comma 3 2" xfId="9" xr:uid="{00000000-0005-0000-0000-000025000000}"/>
    <cellStyle name="Comma 3 3" xfId="70" xr:uid="{00000000-0005-0000-0000-000026000000}"/>
    <cellStyle name="Comma 4" xfId="71" xr:uid="{00000000-0005-0000-0000-000027000000}"/>
    <cellStyle name="Comma 4 2" xfId="10" xr:uid="{00000000-0005-0000-0000-000028000000}"/>
    <cellStyle name="Comma 4 2 2" xfId="11" xr:uid="{00000000-0005-0000-0000-000029000000}"/>
    <cellStyle name="Comma 5 2" xfId="12" xr:uid="{00000000-0005-0000-0000-00002A000000}"/>
    <cellStyle name="Comma 6" xfId="13" xr:uid="{00000000-0005-0000-0000-00002B000000}"/>
    <cellStyle name="Comma 6 2" xfId="14" xr:uid="{00000000-0005-0000-0000-00002C000000}"/>
    <cellStyle name="Comma 6 3" xfId="72" xr:uid="{00000000-0005-0000-0000-00002D000000}"/>
    <cellStyle name="Comma 7" xfId="15" xr:uid="{00000000-0005-0000-0000-00002E000000}"/>
    <cellStyle name="Comma 8" xfId="16" xr:uid="{00000000-0005-0000-0000-00002F000000}"/>
    <cellStyle name="Comma 9" xfId="17" xr:uid="{00000000-0005-0000-0000-000030000000}"/>
    <cellStyle name="Explanatory Text 2" xfId="73" xr:uid="{00000000-0005-0000-0000-000031000000}"/>
    <cellStyle name="Good 2" xfId="74" xr:uid="{00000000-0005-0000-0000-000032000000}"/>
    <cellStyle name="Heading 1 2" xfId="75" xr:uid="{00000000-0005-0000-0000-000033000000}"/>
    <cellStyle name="Heading 2 2" xfId="76" xr:uid="{00000000-0005-0000-0000-000034000000}"/>
    <cellStyle name="Heading 3 2" xfId="77" xr:uid="{00000000-0005-0000-0000-000035000000}"/>
    <cellStyle name="Heading 4 2" xfId="78" xr:uid="{00000000-0005-0000-0000-000036000000}"/>
    <cellStyle name="Input 2" xfId="79" xr:uid="{00000000-0005-0000-0000-000037000000}"/>
    <cellStyle name="Ledger 17 x 11 in" xfId="18" xr:uid="{00000000-0005-0000-0000-000038000000}"/>
    <cellStyle name="Ledger 17 x 11 in 2" xfId="80" xr:uid="{00000000-0005-0000-0000-000039000000}"/>
    <cellStyle name="Ledger 17 x 11 in 4" xfId="81" xr:uid="{00000000-0005-0000-0000-00003A000000}"/>
    <cellStyle name="Linked Cell 2" xfId="82" xr:uid="{00000000-0005-0000-0000-00003B000000}"/>
    <cellStyle name="Neutral 2" xfId="83" xr:uid="{00000000-0005-0000-0000-00003C000000}"/>
    <cellStyle name="Normal" xfId="0" builtinId="0"/>
    <cellStyle name="Normal 10" xfId="19" xr:uid="{00000000-0005-0000-0000-00003E000000}"/>
    <cellStyle name="Normal 11" xfId="20" xr:uid="{00000000-0005-0000-0000-00003F000000}"/>
    <cellStyle name="Normal 11 2 2" xfId="21" xr:uid="{00000000-0005-0000-0000-000040000000}"/>
    <cellStyle name="Normal 16 2" xfId="22" xr:uid="{00000000-0005-0000-0000-000041000000}"/>
    <cellStyle name="Normal 2" xfId="23" xr:uid="{00000000-0005-0000-0000-000042000000}"/>
    <cellStyle name="Normal 2 2" xfId="24" xr:uid="{00000000-0005-0000-0000-000043000000}"/>
    <cellStyle name="Normal 2 2 2" xfId="25" xr:uid="{00000000-0005-0000-0000-000044000000}"/>
    <cellStyle name="Normal 2 2 2 4" xfId="26" xr:uid="{00000000-0005-0000-0000-000045000000}"/>
    <cellStyle name="Normal 2 2 2 4 2" xfId="27" xr:uid="{00000000-0005-0000-0000-000046000000}"/>
    <cellStyle name="Normal 2 2 3" xfId="28" xr:uid="{00000000-0005-0000-0000-000047000000}"/>
    <cellStyle name="Normal 2 2 4" xfId="29" xr:uid="{00000000-0005-0000-0000-000048000000}"/>
    <cellStyle name="Normal 2 3" xfId="30" xr:uid="{00000000-0005-0000-0000-000049000000}"/>
    <cellStyle name="Normal 2 4" xfId="84" xr:uid="{00000000-0005-0000-0000-00004A000000}"/>
    <cellStyle name="Normal 3" xfId="31" xr:uid="{00000000-0005-0000-0000-00004B000000}"/>
    <cellStyle name="Normal 3 2" xfId="32" xr:uid="{00000000-0005-0000-0000-00004C000000}"/>
    <cellStyle name="Normal 3 3" xfId="85" xr:uid="{00000000-0005-0000-0000-00004D000000}"/>
    <cellStyle name="Normal 3 3 2" xfId="33" xr:uid="{00000000-0005-0000-0000-00004E000000}"/>
    <cellStyle name="Normal 3 3 2 2" xfId="34" xr:uid="{00000000-0005-0000-0000-00004F000000}"/>
    <cellStyle name="Normal 3_THAU" xfId="35" xr:uid="{00000000-0005-0000-0000-000050000000}"/>
    <cellStyle name="Normal 32" xfId="36" xr:uid="{00000000-0005-0000-0000-000051000000}"/>
    <cellStyle name="Normal 35" xfId="37" xr:uid="{00000000-0005-0000-0000-000052000000}"/>
    <cellStyle name="Normal 4" xfId="38" xr:uid="{00000000-0005-0000-0000-000053000000}"/>
    <cellStyle name="Normal 6" xfId="86" xr:uid="{00000000-0005-0000-0000-000054000000}"/>
    <cellStyle name="Normal 6 2" xfId="39" xr:uid="{00000000-0005-0000-0000-000055000000}"/>
    <cellStyle name="Normal 7" xfId="87" xr:uid="{00000000-0005-0000-0000-000056000000}"/>
    <cellStyle name="Normal 7 2" xfId="40" xr:uid="{00000000-0005-0000-0000-000057000000}"/>
    <cellStyle name="Note 2" xfId="88" xr:uid="{00000000-0005-0000-0000-000058000000}"/>
    <cellStyle name="Output 2" xfId="89" xr:uid="{00000000-0005-0000-0000-000059000000}"/>
    <cellStyle name="Peleks" xfId="90" xr:uid="{00000000-0005-0000-0000-00005A000000}"/>
    <cellStyle name="PSDec" xfId="91" xr:uid="{00000000-0005-0000-0000-00005B000000}"/>
    <cellStyle name="Style 1" xfId="41" xr:uid="{00000000-0005-0000-0000-00005C000000}"/>
    <cellStyle name="Style 1 2" xfId="92" xr:uid="{00000000-0005-0000-0000-00005D000000}"/>
    <cellStyle name="Title 2" xfId="93" xr:uid="{00000000-0005-0000-0000-00005E000000}"/>
    <cellStyle name="Total 2" xfId="94" xr:uid="{00000000-0005-0000-0000-00005F000000}"/>
    <cellStyle name="Warning Text 2" xfId="95" xr:uid="{00000000-0005-0000-0000-000060000000}"/>
    <cellStyle name="常规_2007JET产品价格" xfId="96" xr:uid="{00000000-0005-0000-0000-000061000000}"/>
  </cellStyles>
  <dxfs count="0"/>
  <tableStyles count="0" defaultTableStyle="TableStyleMedium2" defaultPivotStyle="PivotStyleLight16"/>
  <colors>
    <mruColors>
      <color rgb="FFFA4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6"/>
  <sheetViews>
    <sheetView tabSelected="1" topLeftCell="A31" zoomScaleNormal="100" workbookViewId="0">
      <selection activeCell="D35" sqref="D35"/>
    </sheetView>
  </sheetViews>
  <sheetFormatPr defaultColWidth="9.140625" defaultRowHeight="12.75"/>
  <cols>
    <col min="1" max="1" width="5.42578125" style="1" customWidth="1"/>
    <col min="2" max="2" width="20.42578125" style="4" customWidth="1"/>
    <col min="3" max="3" width="18.42578125" style="3" customWidth="1"/>
    <col min="4" max="4" width="10.5703125" style="3" customWidth="1"/>
    <col min="5" max="5" width="7.28515625" style="7" customWidth="1"/>
    <col min="6" max="6" width="8.7109375" style="7" customWidth="1"/>
    <col min="7" max="7" width="8.42578125" style="7" customWidth="1"/>
    <col min="8" max="9" width="6.7109375" style="7" customWidth="1"/>
    <col min="10" max="10" width="7.28515625" style="7" customWidth="1"/>
    <col min="11" max="11" width="15.7109375" style="7" customWidth="1"/>
    <col min="12" max="12" width="5.42578125" style="8" customWidth="1"/>
    <col min="13" max="13" width="0.140625" style="9" customWidth="1"/>
    <col min="14" max="14" width="8.28515625" style="10" customWidth="1"/>
    <col min="15" max="15" width="11.28515625" style="10" customWidth="1"/>
    <col min="16" max="16" width="8.85546875" style="2" customWidth="1"/>
    <col min="17" max="16384" width="9.140625" style="1"/>
  </cols>
  <sheetData>
    <row r="1" spans="1:16" s="11" customFormat="1">
      <c r="A1" s="46" t="s">
        <v>252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22"/>
    </row>
    <row r="2" spans="1:16" s="11" customFormat="1" ht="15.75" customHeight="1">
      <c r="A2" s="47" t="s">
        <v>255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11" customFormat="1" ht="40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8" customFormat="1" ht="55.5" customHeight="1">
      <c r="A4" s="23" t="s">
        <v>44</v>
      </c>
      <c r="B4" s="23" t="s">
        <v>29</v>
      </c>
      <c r="C4" s="23" t="s">
        <v>30</v>
      </c>
      <c r="D4" s="23" t="s">
        <v>94</v>
      </c>
      <c r="E4" s="23" t="s">
        <v>100</v>
      </c>
      <c r="F4" s="23" t="s">
        <v>95</v>
      </c>
      <c r="G4" s="23" t="s">
        <v>96</v>
      </c>
      <c r="H4" s="23" t="s">
        <v>97</v>
      </c>
      <c r="I4" s="24" t="s">
        <v>0</v>
      </c>
      <c r="J4" s="24" t="s">
        <v>251</v>
      </c>
      <c r="K4" s="24" t="s">
        <v>101</v>
      </c>
      <c r="L4" s="25" t="s">
        <v>99</v>
      </c>
      <c r="M4" s="5" t="s">
        <v>218</v>
      </c>
      <c r="N4" s="26" t="s">
        <v>98</v>
      </c>
      <c r="O4" s="26" t="s">
        <v>43</v>
      </c>
      <c r="P4" s="6" t="s">
        <v>253</v>
      </c>
    </row>
    <row r="5" spans="1:16" s="19" customFormat="1" ht="25.5" customHeight="1">
      <c r="A5" s="27" t="s">
        <v>45</v>
      </c>
      <c r="B5" s="28" t="s">
        <v>1</v>
      </c>
      <c r="C5" s="28" t="s">
        <v>90</v>
      </c>
      <c r="D5" s="12" t="s">
        <v>102</v>
      </c>
      <c r="E5" s="13" t="s">
        <v>137</v>
      </c>
      <c r="F5" s="13" t="s">
        <v>160</v>
      </c>
      <c r="G5" s="13" t="s">
        <v>225</v>
      </c>
      <c r="H5" s="13" t="s">
        <v>244</v>
      </c>
      <c r="I5" s="14" t="s">
        <v>124</v>
      </c>
      <c r="J5" s="14" t="s">
        <v>191</v>
      </c>
      <c r="K5" s="14" t="s">
        <v>197</v>
      </c>
      <c r="L5" s="29" t="s">
        <v>82</v>
      </c>
      <c r="M5" s="14">
        <v>360</v>
      </c>
      <c r="N5" s="15">
        <v>126000</v>
      </c>
      <c r="O5" s="16">
        <f>N5*M5</f>
        <v>45360000</v>
      </c>
      <c r="P5" s="49" t="s">
        <v>254</v>
      </c>
    </row>
    <row r="6" spans="1:16" s="19" customFormat="1" ht="25.5" customHeight="1">
      <c r="A6" s="27" t="s">
        <v>46</v>
      </c>
      <c r="B6" s="28" t="s">
        <v>1</v>
      </c>
      <c r="C6" s="28" t="s">
        <v>91</v>
      </c>
      <c r="D6" s="12" t="s">
        <v>103</v>
      </c>
      <c r="E6" s="13" t="s">
        <v>137</v>
      </c>
      <c r="F6" s="13" t="s">
        <v>161</v>
      </c>
      <c r="G6" s="13" t="s">
        <v>225</v>
      </c>
      <c r="H6" s="13" t="s">
        <v>244</v>
      </c>
      <c r="I6" s="14" t="s">
        <v>124</v>
      </c>
      <c r="J6" s="14" t="s">
        <v>191</v>
      </c>
      <c r="K6" s="14" t="s">
        <v>221</v>
      </c>
      <c r="L6" s="29" t="s">
        <v>74</v>
      </c>
      <c r="M6" s="14">
        <v>24</v>
      </c>
      <c r="N6" s="15">
        <v>94500</v>
      </c>
      <c r="O6" s="16">
        <f t="shared" ref="O6:O35" si="0">N6*M6</f>
        <v>2268000</v>
      </c>
      <c r="P6" s="50"/>
    </row>
    <row r="7" spans="1:16" s="19" customFormat="1" ht="25.5">
      <c r="A7" s="27" t="s">
        <v>47</v>
      </c>
      <c r="B7" s="28" t="s">
        <v>2</v>
      </c>
      <c r="C7" s="12" t="s">
        <v>37</v>
      </c>
      <c r="D7" s="12" t="s">
        <v>37</v>
      </c>
      <c r="E7" s="13" t="s">
        <v>138</v>
      </c>
      <c r="F7" s="13" t="s">
        <v>162</v>
      </c>
      <c r="G7" s="13" t="s">
        <v>226</v>
      </c>
      <c r="H7" s="13" t="s">
        <v>244</v>
      </c>
      <c r="I7" s="14" t="s">
        <v>124</v>
      </c>
      <c r="J7" s="14" t="s">
        <v>191</v>
      </c>
      <c r="K7" s="14" t="s">
        <v>198</v>
      </c>
      <c r="L7" s="29" t="s">
        <v>60</v>
      </c>
      <c r="M7" s="14">
        <v>100</v>
      </c>
      <c r="N7" s="15">
        <v>210</v>
      </c>
      <c r="O7" s="16">
        <f t="shared" si="0"/>
        <v>21000</v>
      </c>
      <c r="P7" s="50"/>
    </row>
    <row r="8" spans="1:16" s="19" customFormat="1" ht="25.5">
      <c r="A8" s="27" t="s">
        <v>48</v>
      </c>
      <c r="B8" s="28" t="s">
        <v>2</v>
      </c>
      <c r="C8" s="28" t="s">
        <v>38</v>
      </c>
      <c r="D8" s="12" t="s">
        <v>38</v>
      </c>
      <c r="E8" s="13" t="s">
        <v>219</v>
      </c>
      <c r="F8" s="13" t="s">
        <v>163</v>
      </c>
      <c r="G8" s="13" t="s">
        <v>227</v>
      </c>
      <c r="H8" s="13" t="s">
        <v>244</v>
      </c>
      <c r="I8" s="14" t="s">
        <v>125</v>
      </c>
      <c r="J8" s="14" t="s">
        <v>191</v>
      </c>
      <c r="K8" s="14" t="s">
        <v>199</v>
      </c>
      <c r="L8" s="29" t="s">
        <v>83</v>
      </c>
      <c r="M8" s="14">
        <v>1000</v>
      </c>
      <c r="N8" s="15">
        <v>945</v>
      </c>
      <c r="O8" s="16">
        <f t="shared" si="0"/>
        <v>945000</v>
      </c>
      <c r="P8" s="50"/>
    </row>
    <row r="9" spans="1:16" s="19" customFormat="1" ht="51">
      <c r="A9" s="27" t="s">
        <v>49</v>
      </c>
      <c r="B9" s="28" t="s">
        <v>2</v>
      </c>
      <c r="C9" s="28" t="s">
        <v>32</v>
      </c>
      <c r="D9" s="12" t="s">
        <v>104</v>
      </c>
      <c r="E9" s="13" t="s">
        <v>139</v>
      </c>
      <c r="F9" s="13" t="s">
        <v>164</v>
      </c>
      <c r="G9" s="13" t="s">
        <v>228</v>
      </c>
      <c r="H9" s="13" t="s">
        <v>245</v>
      </c>
      <c r="I9" s="14" t="s">
        <v>126</v>
      </c>
      <c r="J9" s="14" t="s">
        <v>192</v>
      </c>
      <c r="K9" s="14" t="s">
        <v>200</v>
      </c>
      <c r="L9" s="29" t="s">
        <v>84</v>
      </c>
      <c r="M9" s="14">
        <v>200</v>
      </c>
      <c r="N9" s="15">
        <v>2100</v>
      </c>
      <c r="O9" s="16">
        <f t="shared" si="0"/>
        <v>420000</v>
      </c>
      <c r="P9" s="50"/>
    </row>
    <row r="10" spans="1:16" s="19" customFormat="1" ht="63.75">
      <c r="A10" s="27" t="s">
        <v>50</v>
      </c>
      <c r="B10" s="28" t="s">
        <v>3</v>
      </c>
      <c r="C10" s="12" t="s">
        <v>5</v>
      </c>
      <c r="D10" s="12" t="s">
        <v>105</v>
      </c>
      <c r="E10" s="13" t="s">
        <v>140</v>
      </c>
      <c r="F10" s="13" t="s">
        <v>165</v>
      </c>
      <c r="G10" s="13" t="s">
        <v>229</v>
      </c>
      <c r="H10" s="13" t="s">
        <v>244</v>
      </c>
      <c r="I10" s="14" t="s">
        <v>127</v>
      </c>
      <c r="J10" s="14" t="s">
        <v>191</v>
      </c>
      <c r="K10" s="14" t="s">
        <v>201</v>
      </c>
      <c r="L10" s="29" t="s">
        <v>59</v>
      </c>
      <c r="M10" s="14">
        <v>70</v>
      </c>
      <c r="N10" s="15">
        <v>126000</v>
      </c>
      <c r="O10" s="16">
        <f t="shared" si="0"/>
        <v>8820000</v>
      </c>
      <c r="P10" s="50"/>
    </row>
    <row r="11" spans="1:16" s="19" customFormat="1" ht="51" customHeight="1">
      <c r="A11" s="27" t="s">
        <v>51</v>
      </c>
      <c r="B11" s="28" t="s">
        <v>3</v>
      </c>
      <c r="C11" s="28" t="s">
        <v>4</v>
      </c>
      <c r="D11" s="12" t="s">
        <v>119</v>
      </c>
      <c r="E11" s="13" t="s">
        <v>141</v>
      </c>
      <c r="F11" s="13" t="s">
        <v>166</v>
      </c>
      <c r="G11" s="13" t="s">
        <v>230</v>
      </c>
      <c r="H11" s="13" t="s">
        <v>244</v>
      </c>
      <c r="I11" s="14" t="s">
        <v>128</v>
      </c>
      <c r="J11" s="14" t="s">
        <v>191</v>
      </c>
      <c r="K11" s="14"/>
      <c r="L11" s="29" t="s">
        <v>59</v>
      </c>
      <c r="M11" s="14">
        <v>2100</v>
      </c>
      <c r="N11" s="15">
        <v>21000</v>
      </c>
      <c r="O11" s="16">
        <f t="shared" si="0"/>
        <v>44100000</v>
      </c>
      <c r="P11" s="50"/>
    </row>
    <row r="12" spans="1:16" s="20" customFormat="1" ht="25.5" customHeight="1">
      <c r="A12" s="27" t="s">
        <v>52</v>
      </c>
      <c r="B12" s="28" t="s">
        <v>6</v>
      </c>
      <c r="C12" s="28" t="s">
        <v>39</v>
      </c>
      <c r="D12" s="12" t="s">
        <v>120</v>
      </c>
      <c r="E12" s="13" t="s">
        <v>141</v>
      </c>
      <c r="F12" s="13" t="s">
        <v>167</v>
      </c>
      <c r="G12" s="13" t="s">
        <v>230</v>
      </c>
      <c r="H12" s="13" t="s">
        <v>244</v>
      </c>
      <c r="I12" s="14" t="s">
        <v>129</v>
      </c>
      <c r="J12" s="14" t="s">
        <v>191</v>
      </c>
      <c r="K12" s="14"/>
      <c r="L12" s="29" t="s">
        <v>57</v>
      </c>
      <c r="M12" s="14">
        <v>1800</v>
      </c>
      <c r="N12" s="15">
        <v>21000</v>
      </c>
      <c r="O12" s="16">
        <f t="shared" si="0"/>
        <v>37800000</v>
      </c>
      <c r="P12" s="50"/>
    </row>
    <row r="13" spans="1:16" s="19" customFormat="1" ht="25.5" customHeight="1">
      <c r="A13" s="27" t="s">
        <v>53</v>
      </c>
      <c r="B13" s="28" t="s">
        <v>6</v>
      </c>
      <c r="C13" s="28" t="s">
        <v>92</v>
      </c>
      <c r="D13" s="12" t="s">
        <v>106</v>
      </c>
      <c r="E13" s="13" t="s">
        <v>142</v>
      </c>
      <c r="F13" s="13" t="s">
        <v>168</v>
      </c>
      <c r="G13" s="13" t="s">
        <v>231</v>
      </c>
      <c r="H13" s="13" t="s">
        <v>244</v>
      </c>
      <c r="I13" s="14" t="s">
        <v>130</v>
      </c>
      <c r="J13" s="14" t="s">
        <v>191</v>
      </c>
      <c r="K13" s="17" t="s">
        <v>202</v>
      </c>
      <c r="L13" s="29" t="s">
        <v>80</v>
      </c>
      <c r="M13" s="14">
        <v>30</v>
      </c>
      <c r="N13" s="15">
        <v>42000</v>
      </c>
      <c r="O13" s="16">
        <f t="shared" si="0"/>
        <v>1260000</v>
      </c>
      <c r="P13" s="50"/>
    </row>
    <row r="14" spans="1:16" s="19" customFormat="1" ht="63.75">
      <c r="A14" s="27" t="s">
        <v>54</v>
      </c>
      <c r="B14" s="28" t="s">
        <v>6</v>
      </c>
      <c r="C14" s="12" t="s">
        <v>7</v>
      </c>
      <c r="D14" s="12" t="s">
        <v>107</v>
      </c>
      <c r="E14" s="13" t="s">
        <v>143</v>
      </c>
      <c r="F14" s="13" t="s">
        <v>169</v>
      </c>
      <c r="G14" s="13" t="s">
        <v>232</v>
      </c>
      <c r="H14" s="13" t="s">
        <v>250</v>
      </c>
      <c r="I14" s="14" t="s">
        <v>131</v>
      </c>
      <c r="J14" s="14" t="s">
        <v>193</v>
      </c>
      <c r="K14" s="14" t="s">
        <v>203</v>
      </c>
      <c r="L14" s="29" t="s">
        <v>59</v>
      </c>
      <c r="M14" s="14">
        <v>7000</v>
      </c>
      <c r="N14" s="15">
        <v>3780</v>
      </c>
      <c r="O14" s="16">
        <f t="shared" si="0"/>
        <v>26460000</v>
      </c>
      <c r="P14" s="50"/>
    </row>
    <row r="15" spans="1:16" s="19" customFormat="1" ht="51">
      <c r="A15" s="27" t="s">
        <v>55</v>
      </c>
      <c r="B15" s="28" t="s">
        <v>6</v>
      </c>
      <c r="C15" s="12" t="s">
        <v>9</v>
      </c>
      <c r="D15" s="12" t="s">
        <v>108</v>
      </c>
      <c r="E15" s="13" t="s">
        <v>144</v>
      </c>
      <c r="F15" s="13" t="s">
        <v>170</v>
      </c>
      <c r="G15" s="13" t="s">
        <v>233</v>
      </c>
      <c r="H15" s="13" t="s">
        <v>248</v>
      </c>
      <c r="I15" s="14" t="s">
        <v>129</v>
      </c>
      <c r="J15" s="14" t="s">
        <v>193</v>
      </c>
      <c r="K15" s="14" t="s">
        <v>204</v>
      </c>
      <c r="L15" s="29" t="s">
        <v>64</v>
      </c>
      <c r="M15" s="14">
        <v>70</v>
      </c>
      <c r="N15" s="15">
        <v>173250</v>
      </c>
      <c r="O15" s="16">
        <f t="shared" si="0"/>
        <v>12127500</v>
      </c>
      <c r="P15" s="51"/>
    </row>
    <row r="16" spans="1:16" s="19" customFormat="1" ht="51">
      <c r="A16" s="27" t="s">
        <v>62</v>
      </c>
      <c r="B16" s="28" t="s">
        <v>6</v>
      </c>
      <c r="C16" s="12" t="s">
        <v>8</v>
      </c>
      <c r="D16" s="12" t="s">
        <v>109</v>
      </c>
      <c r="E16" s="13" t="s">
        <v>145</v>
      </c>
      <c r="F16" s="13" t="s">
        <v>171</v>
      </c>
      <c r="G16" s="13" t="s">
        <v>234</v>
      </c>
      <c r="H16" s="13" t="s">
        <v>250</v>
      </c>
      <c r="I16" s="14" t="s">
        <v>129</v>
      </c>
      <c r="J16" s="14" t="s">
        <v>193</v>
      </c>
      <c r="K16" s="14" t="s">
        <v>205</v>
      </c>
      <c r="L16" s="29" t="s">
        <v>80</v>
      </c>
      <c r="M16" s="14">
        <v>150</v>
      </c>
      <c r="N16" s="15">
        <v>73500</v>
      </c>
      <c r="O16" s="16">
        <f t="shared" si="0"/>
        <v>11025000</v>
      </c>
      <c r="P16" s="49" t="s">
        <v>254</v>
      </c>
    </row>
    <row r="17" spans="1:16" s="20" customFormat="1" ht="38.25" customHeight="1">
      <c r="A17" s="27" t="s">
        <v>63</v>
      </c>
      <c r="B17" s="28" t="s">
        <v>6</v>
      </c>
      <c r="C17" s="28" t="s">
        <v>36</v>
      </c>
      <c r="D17" s="12" t="s">
        <v>110</v>
      </c>
      <c r="E17" s="13" t="s">
        <v>145</v>
      </c>
      <c r="F17" s="13" t="s">
        <v>172</v>
      </c>
      <c r="G17" s="13" t="s">
        <v>234</v>
      </c>
      <c r="H17" s="13" t="s">
        <v>250</v>
      </c>
      <c r="I17" s="14" t="s">
        <v>129</v>
      </c>
      <c r="J17" s="14" t="s">
        <v>194</v>
      </c>
      <c r="K17" s="14" t="s">
        <v>206</v>
      </c>
      <c r="L17" s="29" t="s">
        <v>62</v>
      </c>
      <c r="M17" s="14">
        <v>12</v>
      </c>
      <c r="N17" s="15">
        <v>304500</v>
      </c>
      <c r="O17" s="16">
        <f t="shared" si="0"/>
        <v>3654000</v>
      </c>
      <c r="P17" s="50"/>
    </row>
    <row r="18" spans="1:16" s="19" customFormat="1" ht="51">
      <c r="A18" s="27" t="s">
        <v>64</v>
      </c>
      <c r="B18" s="28" t="s">
        <v>10</v>
      </c>
      <c r="C18" s="28" t="s">
        <v>11</v>
      </c>
      <c r="D18" s="12" t="s">
        <v>11</v>
      </c>
      <c r="E18" s="13" t="s">
        <v>146</v>
      </c>
      <c r="F18" s="13" t="s">
        <v>173</v>
      </c>
      <c r="G18" s="13" t="s">
        <v>235</v>
      </c>
      <c r="H18" s="13" t="s">
        <v>245</v>
      </c>
      <c r="I18" s="14" t="s">
        <v>129</v>
      </c>
      <c r="J18" s="14" t="s">
        <v>192</v>
      </c>
      <c r="K18" s="14" t="s">
        <v>203</v>
      </c>
      <c r="L18" s="29" t="s">
        <v>84</v>
      </c>
      <c r="M18" s="14">
        <v>1</v>
      </c>
      <c r="N18" s="15">
        <v>84000</v>
      </c>
      <c r="O18" s="16">
        <f t="shared" si="0"/>
        <v>84000</v>
      </c>
      <c r="P18" s="50"/>
    </row>
    <row r="19" spans="1:16" s="19" customFormat="1" ht="102" customHeight="1">
      <c r="A19" s="27" t="s">
        <v>65</v>
      </c>
      <c r="B19" s="12" t="s">
        <v>10</v>
      </c>
      <c r="C19" s="12" t="s">
        <v>24</v>
      </c>
      <c r="D19" s="12" t="s">
        <v>111</v>
      </c>
      <c r="E19" s="13" t="s">
        <v>147</v>
      </c>
      <c r="F19" s="13" t="s">
        <v>174</v>
      </c>
      <c r="G19" s="13" t="s">
        <v>236</v>
      </c>
      <c r="H19" s="13" t="s">
        <v>249</v>
      </c>
      <c r="I19" s="14" t="s">
        <v>129</v>
      </c>
      <c r="J19" s="14" t="s">
        <v>195</v>
      </c>
      <c r="K19" s="14" t="s">
        <v>207</v>
      </c>
      <c r="L19" s="29" t="s">
        <v>84</v>
      </c>
      <c r="M19" s="14">
        <v>10</v>
      </c>
      <c r="N19" s="15">
        <v>220500</v>
      </c>
      <c r="O19" s="16">
        <f t="shared" si="0"/>
        <v>2205000</v>
      </c>
      <c r="P19" s="50"/>
    </row>
    <row r="20" spans="1:16" s="19" customFormat="1" ht="76.5">
      <c r="A20" s="27" t="s">
        <v>66</v>
      </c>
      <c r="B20" s="12" t="s">
        <v>10</v>
      </c>
      <c r="C20" s="12" t="s">
        <v>26</v>
      </c>
      <c r="D20" s="12" t="s">
        <v>112</v>
      </c>
      <c r="E20" s="13" t="s">
        <v>144</v>
      </c>
      <c r="F20" s="13" t="s">
        <v>175</v>
      </c>
      <c r="G20" s="13" t="s">
        <v>233</v>
      </c>
      <c r="H20" s="13" t="s">
        <v>248</v>
      </c>
      <c r="I20" s="14" t="s">
        <v>129</v>
      </c>
      <c r="J20" s="14" t="s">
        <v>191</v>
      </c>
      <c r="K20" s="14" t="s">
        <v>208</v>
      </c>
      <c r="L20" s="29" t="s">
        <v>84</v>
      </c>
      <c r="M20" s="14">
        <v>10</v>
      </c>
      <c r="N20" s="15">
        <v>294000</v>
      </c>
      <c r="O20" s="16">
        <f t="shared" si="0"/>
        <v>2940000</v>
      </c>
      <c r="P20" s="50"/>
    </row>
    <row r="21" spans="1:16" s="19" customFormat="1" ht="25.5">
      <c r="A21" s="27" t="s">
        <v>67</v>
      </c>
      <c r="B21" s="28" t="s">
        <v>12</v>
      </c>
      <c r="C21" s="28" t="s">
        <v>14</v>
      </c>
      <c r="D21" s="12" t="s">
        <v>14</v>
      </c>
      <c r="E21" s="13" t="s">
        <v>141</v>
      </c>
      <c r="F21" s="13" t="s">
        <v>176</v>
      </c>
      <c r="G21" s="13" t="s">
        <v>230</v>
      </c>
      <c r="H21" s="13" t="s">
        <v>244</v>
      </c>
      <c r="I21" s="14" t="s">
        <v>127</v>
      </c>
      <c r="J21" s="14" t="s">
        <v>191</v>
      </c>
      <c r="K21" s="14"/>
      <c r="L21" s="29" t="s">
        <v>85</v>
      </c>
      <c r="M21" s="14">
        <v>550</v>
      </c>
      <c r="N21" s="15">
        <v>4200</v>
      </c>
      <c r="O21" s="16">
        <f t="shared" si="0"/>
        <v>2310000</v>
      </c>
      <c r="P21" s="50"/>
    </row>
    <row r="22" spans="1:16" s="20" customFormat="1" ht="25.5">
      <c r="A22" s="27" t="s">
        <v>68</v>
      </c>
      <c r="B22" s="28" t="s">
        <v>12</v>
      </c>
      <c r="C22" s="28" t="s">
        <v>13</v>
      </c>
      <c r="D22" s="12" t="s">
        <v>13</v>
      </c>
      <c r="E22" s="13" t="s">
        <v>148</v>
      </c>
      <c r="F22" s="13" t="s">
        <v>177</v>
      </c>
      <c r="G22" s="13" t="s">
        <v>235</v>
      </c>
      <c r="H22" s="13" t="s">
        <v>245</v>
      </c>
      <c r="I22" s="14" t="s">
        <v>132</v>
      </c>
      <c r="J22" s="14" t="s">
        <v>192</v>
      </c>
      <c r="K22" s="14" t="s">
        <v>203</v>
      </c>
      <c r="L22" s="29" t="s">
        <v>65</v>
      </c>
      <c r="M22" s="14">
        <v>375</v>
      </c>
      <c r="N22" s="15">
        <v>143000</v>
      </c>
      <c r="O22" s="16">
        <f t="shared" si="0"/>
        <v>53625000</v>
      </c>
      <c r="P22" s="50"/>
    </row>
    <row r="23" spans="1:16" s="19" customFormat="1" ht="38.25">
      <c r="A23" s="27" t="s">
        <v>69</v>
      </c>
      <c r="B23" s="28" t="s">
        <v>15</v>
      </c>
      <c r="C23" s="28" t="s">
        <v>28</v>
      </c>
      <c r="D23" s="12" t="s">
        <v>121</v>
      </c>
      <c r="E23" s="13" t="s">
        <v>149</v>
      </c>
      <c r="F23" s="13" t="s">
        <v>178</v>
      </c>
      <c r="G23" s="13" t="s">
        <v>237</v>
      </c>
      <c r="H23" s="13" t="s">
        <v>244</v>
      </c>
      <c r="I23" s="14" t="s">
        <v>133</v>
      </c>
      <c r="J23" s="14" t="s">
        <v>191</v>
      </c>
      <c r="K23" s="14" t="s">
        <v>209</v>
      </c>
      <c r="L23" s="29" t="s">
        <v>86</v>
      </c>
      <c r="M23" s="14">
        <v>800</v>
      </c>
      <c r="N23" s="15">
        <v>7350</v>
      </c>
      <c r="O23" s="16">
        <f t="shared" si="0"/>
        <v>5880000</v>
      </c>
      <c r="P23" s="50"/>
    </row>
    <row r="24" spans="1:16" s="19" customFormat="1" ht="25.5" customHeight="1">
      <c r="A24" s="27" t="s">
        <v>70</v>
      </c>
      <c r="B24" s="28" t="s">
        <v>15</v>
      </c>
      <c r="C24" s="28" t="s">
        <v>40</v>
      </c>
      <c r="D24" s="12" t="s">
        <v>122</v>
      </c>
      <c r="E24" s="13" t="s">
        <v>150</v>
      </c>
      <c r="F24" s="13" t="s">
        <v>179</v>
      </c>
      <c r="G24" s="13" t="s">
        <v>237</v>
      </c>
      <c r="H24" s="13" t="s">
        <v>244</v>
      </c>
      <c r="I24" s="14" t="s">
        <v>133</v>
      </c>
      <c r="J24" s="14" t="s">
        <v>191</v>
      </c>
      <c r="K24" s="14" t="s">
        <v>209</v>
      </c>
      <c r="L24" s="29" t="s">
        <v>83</v>
      </c>
      <c r="M24" s="14">
        <v>1000</v>
      </c>
      <c r="N24" s="15">
        <v>9450</v>
      </c>
      <c r="O24" s="16">
        <f t="shared" si="0"/>
        <v>9450000</v>
      </c>
      <c r="P24" s="50"/>
    </row>
    <row r="25" spans="1:16" s="19" customFormat="1" ht="25.5">
      <c r="A25" s="27" t="s">
        <v>71</v>
      </c>
      <c r="B25" s="28" t="s">
        <v>16</v>
      </c>
      <c r="C25" s="28" t="s">
        <v>17</v>
      </c>
      <c r="D25" s="12" t="s">
        <v>113</v>
      </c>
      <c r="E25" s="13" t="s">
        <v>151</v>
      </c>
      <c r="F25" s="13" t="s">
        <v>180</v>
      </c>
      <c r="G25" s="13" t="s">
        <v>225</v>
      </c>
      <c r="H25" s="13" t="s">
        <v>244</v>
      </c>
      <c r="I25" s="14" t="s">
        <v>133</v>
      </c>
      <c r="J25" s="14" t="s">
        <v>191</v>
      </c>
      <c r="K25" s="14" t="s">
        <v>222</v>
      </c>
      <c r="L25" s="29" t="s">
        <v>87</v>
      </c>
      <c r="M25" s="14">
        <v>900</v>
      </c>
      <c r="N25" s="15">
        <v>8400</v>
      </c>
      <c r="O25" s="16">
        <f t="shared" si="0"/>
        <v>7560000</v>
      </c>
      <c r="P25" s="50"/>
    </row>
    <row r="26" spans="1:16" s="19" customFormat="1" ht="25.5">
      <c r="A26" s="27" t="s">
        <v>72</v>
      </c>
      <c r="B26" s="28" t="s">
        <v>18</v>
      </c>
      <c r="C26" s="28" t="s">
        <v>93</v>
      </c>
      <c r="D26" s="12" t="s">
        <v>114</v>
      </c>
      <c r="E26" s="13" t="s">
        <v>152</v>
      </c>
      <c r="F26" s="13" t="s">
        <v>181</v>
      </c>
      <c r="G26" s="13" t="s">
        <v>225</v>
      </c>
      <c r="H26" s="13" t="s">
        <v>244</v>
      </c>
      <c r="I26" s="14" t="s">
        <v>134</v>
      </c>
      <c r="J26" s="14" t="s">
        <v>191</v>
      </c>
      <c r="K26" s="14" t="s">
        <v>223</v>
      </c>
      <c r="L26" s="29" t="s">
        <v>70</v>
      </c>
      <c r="M26" s="14">
        <v>20</v>
      </c>
      <c r="N26" s="15">
        <v>155000</v>
      </c>
      <c r="O26" s="16">
        <f t="shared" si="0"/>
        <v>3100000</v>
      </c>
      <c r="P26" s="50"/>
    </row>
    <row r="27" spans="1:16" s="19" customFormat="1" ht="25.5">
      <c r="A27" s="27" t="s">
        <v>73</v>
      </c>
      <c r="B27" s="28" t="s">
        <v>18</v>
      </c>
      <c r="C27" s="28" t="s">
        <v>25</v>
      </c>
      <c r="D27" s="12" t="s">
        <v>115</v>
      </c>
      <c r="E27" s="14" t="s">
        <v>153</v>
      </c>
      <c r="F27" s="13" t="s">
        <v>182</v>
      </c>
      <c r="G27" s="14" t="s">
        <v>238</v>
      </c>
      <c r="H27" s="14" t="s">
        <v>247</v>
      </c>
      <c r="I27" s="14" t="s">
        <v>135</v>
      </c>
      <c r="J27" s="14" t="s">
        <v>191</v>
      </c>
      <c r="K27" s="14" t="s">
        <v>210</v>
      </c>
      <c r="L27" s="29" t="s">
        <v>61</v>
      </c>
      <c r="M27" s="14">
        <v>25000</v>
      </c>
      <c r="N27" s="15">
        <v>147</v>
      </c>
      <c r="O27" s="16">
        <f t="shared" si="0"/>
        <v>3675000</v>
      </c>
      <c r="P27" s="50"/>
    </row>
    <row r="28" spans="1:16" s="19" customFormat="1" ht="51">
      <c r="A28" s="27" t="s">
        <v>74</v>
      </c>
      <c r="B28" s="12" t="s">
        <v>23</v>
      </c>
      <c r="C28" s="12" t="s">
        <v>41</v>
      </c>
      <c r="D28" s="12" t="s">
        <v>41</v>
      </c>
      <c r="E28" s="13" t="s">
        <v>154</v>
      </c>
      <c r="F28" s="13" t="s">
        <v>183</v>
      </c>
      <c r="G28" s="14" t="s">
        <v>239</v>
      </c>
      <c r="H28" s="14" t="s">
        <v>246</v>
      </c>
      <c r="I28" s="14" t="s">
        <v>135</v>
      </c>
      <c r="J28" s="14" t="s">
        <v>196</v>
      </c>
      <c r="K28" s="14" t="s">
        <v>211</v>
      </c>
      <c r="L28" s="29" t="s">
        <v>56</v>
      </c>
      <c r="M28" s="14">
        <v>50</v>
      </c>
      <c r="N28" s="15">
        <v>6300</v>
      </c>
      <c r="O28" s="16">
        <f t="shared" si="0"/>
        <v>315000</v>
      </c>
      <c r="P28" s="51"/>
    </row>
    <row r="29" spans="1:16" s="19" customFormat="1" ht="51" customHeight="1">
      <c r="A29" s="27" t="s">
        <v>75</v>
      </c>
      <c r="B29" s="12" t="s">
        <v>23</v>
      </c>
      <c r="C29" s="12" t="s">
        <v>42</v>
      </c>
      <c r="D29" s="12" t="s">
        <v>42</v>
      </c>
      <c r="E29" s="13" t="s">
        <v>155</v>
      </c>
      <c r="F29" s="13" t="s">
        <v>184</v>
      </c>
      <c r="G29" s="14" t="s">
        <v>239</v>
      </c>
      <c r="H29" s="14" t="s">
        <v>246</v>
      </c>
      <c r="I29" s="14" t="s">
        <v>135</v>
      </c>
      <c r="J29" s="14" t="s">
        <v>196</v>
      </c>
      <c r="K29" s="14" t="s">
        <v>212</v>
      </c>
      <c r="L29" s="29" t="s">
        <v>56</v>
      </c>
      <c r="M29" s="14">
        <v>50</v>
      </c>
      <c r="N29" s="15">
        <v>8400</v>
      </c>
      <c r="O29" s="16">
        <f t="shared" si="0"/>
        <v>420000</v>
      </c>
      <c r="P29" s="49" t="s">
        <v>254</v>
      </c>
    </row>
    <row r="30" spans="1:16" s="19" customFormat="1" ht="38.25">
      <c r="A30" s="27" t="s">
        <v>76</v>
      </c>
      <c r="B30" s="28" t="s">
        <v>19</v>
      </c>
      <c r="C30" s="28" t="s">
        <v>20</v>
      </c>
      <c r="D30" s="12" t="s">
        <v>116</v>
      </c>
      <c r="E30" s="13" t="s">
        <v>149</v>
      </c>
      <c r="F30" s="13" t="s">
        <v>185</v>
      </c>
      <c r="G30" s="14" t="s">
        <v>240</v>
      </c>
      <c r="H30" s="14" t="s">
        <v>245</v>
      </c>
      <c r="I30" s="14" t="s">
        <v>133</v>
      </c>
      <c r="J30" s="14" t="s">
        <v>220</v>
      </c>
      <c r="K30" s="14" t="s">
        <v>224</v>
      </c>
      <c r="L30" s="29" t="s">
        <v>88</v>
      </c>
      <c r="M30" s="14">
        <v>5000</v>
      </c>
      <c r="N30" s="15">
        <v>9450</v>
      </c>
      <c r="O30" s="16">
        <f t="shared" si="0"/>
        <v>47250000</v>
      </c>
      <c r="P30" s="50"/>
    </row>
    <row r="31" spans="1:16" s="19" customFormat="1" ht="51">
      <c r="A31" s="27" t="s">
        <v>77</v>
      </c>
      <c r="B31" s="28" t="s">
        <v>21</v>
      </c>
      <c r="C31" s="28" t="s">
        <v>31</v>
      </c>
      <c r="D31" s="12" t="s">
        <v>31</v>
      </c>
      <c r="E31" s="13" t="s">
        <v>156</v>
      </c>
      <c r="F31" s="13" t="s">
        <v>186</v>
      </c>
      <c r="G31" s="13" t="s">
        <v>225</v>
      </c>
      <c r="H31" s="13" t="s">
        <v>244</v>
      </c>
      <c r="I31" s="14" t="s">
        <v>135</v>
      </c>
      <c r="J31" s="14" t="s">
        <v>191</v>
      </c>
      <c r="K31" s="14" t="s">
        <v>213</v>
      </c>
      <c r="L31" s="29" t="s">
        <v>83</v>
      </c>
      <c r="M31" s="14">
        <v>5000</v>
      </c>
      <c r="N31" s="15">
        <v>5250</v>
      </c>
      <c r="O31" s="16">
        <f t="shared" si="0"/>
        <v>26250000</v>
      </c>
      <c r="P31" s="50"/>
    </row>
    <row r="32" spans="1:16" s="19" customFormat="1" ht="38.25">
      <c r="A32" s="27" t="s">
        <v>78</v>
      </c>
      <c r="B32" s="28" t="s">
        <v>21</v>
      </c>
      <c r="C32" s="30" t="s">
        <v>33</v>
      </c>
      <c r="D32" s="12" t="s">
        <v>33</v>
      </c>
      <c r="E32" s="13" t="s">
        <v>157</v>
      </c>
      <c r="F32" s="13" t="s">
        <v>187</v>
      </c>
      <c r="G32" s="13" t="s">
        <v>241</v>
      </c>
      <c r="H32" s="13" t="s">
        <v>244</v>
      </c>
      <c r="I32" s="14" t="s">
        <v>124</v>
      </c>
      <c r="J32" s="14" t="s">
        <v>191</v>
      </c>
      <c r="K32" s="14" t="s">
        <v>214</v>
      </c>
      <c r="L32" s="29" t="s">
        <v>60</v>
      </c>
      <c r="M32" s="14">
        <v>100</v>
      </c>
      <c r="N32" s="15">
        <v>10500</v>
      </c>
      <c r="O32" s="16">
        <f t="shared" si="0"/>
        <v>1050000</v>
      </c>
      <c r="P32" s="50"/>
    </row>
    <row r="33" spans="1:16" s="19" customFormat="1" ht="25.5">
      <c r="A33" s="27" t="s">
        <v>79</v>
      </c>
      <c r="B33" s="28" t="s">
        <v>21</v>
      </c>
      <c r="C33" s="28" t="s">
        <v>34</v>
      </c>
      <c r="D33" s="12" t="s">
        <v>117</v>
      </c>
      <c r="E33" s="13" t="s">
        <v>158</v>
      </c>
      <c r="F33" s="13" t="s">
        <v>188</v>
      </c>
      <c r="G33" s="13" t="s">
        <v>225</v>
      </c>
      <c r="H33" s="13" t="s">
        <v>244</v>
      </c>
      <c r="I33" s="14" t="s">
        <v>136</v>
      </c>
      <c r="J33" s="14" t="s">
        <v>191</v>
      </c>
      <c r="K33" s="14" t="s">
        <v>215</v>
      </c>
      <c r="L33" s="29" t="s">
        <v>89</v>
      </c>
      <c r="M33" s="14">
        <v>600</v>
      </c>
      <c r="N33" s="15">
        <v>4200</v>
      </c>
      <c r="O33" s="16">
        <f t="shared" si="0"/>
        <v>2520000</v>
      </c>
      <c r="P33" s="50"/>
    </row>
    <row r="34" spans="1:16" s="19" customFormat="1" ht="38.25">
      <c r="A34" s="27" t="s">
        <v>80</v>
      </c>
      <c r="B34" s="28" t="s">
        <v>21</v>
      </c>
      <c r="C34" s="12" t="s">
        <v>35</v>
      </c>
      <c r="D34" s="12" t="s">
        <v>118</v>
      </c>
      <c r="E34" s="13" t="s">
        <v>157</v>
      </c>
      <c r="F34" s="13" t="s">
        <v>189</v>
      </c>
      <c r="G34" s="13" t="s">
        <v>225</v>
      </c>
      <c r="H34" s="13" t="s">
        <v>244</v>
      </c>
      <c r="I34" s="14" t="s">
        <v>135</v>
      </c>
      <c r="J34" s="14" t="s">
        <v>191</v>
      </c>
      <c r="K34" s="14" t="s">
        <v>216</v>
      </c>
      <c r="L34" s="29" t="s">
        <v>60</v>
      </c>
      <c r="M34" s="14">
        <v>1000</v>
      </c>
      <c r="N34" s="15">
        <v>525</v>
      </c>
      <c r="O34" s="16">
        <f t="shared" si="0"/>
        <v>525000</v>
      </c>
      <c r="P34" s="50"/>
    </row>
    <row r="35" spans="1:16" s="42" customFormat="1" ht="114.75">
      <c r="A35" s="34" t="s">
        <v>81</v>
      </c>
      <c r="B35" s="35" t="s">
        <v>22</v>
      </c>
      <c r="C35" s="36" t="s">
        <v>27</v>
      </c>
      <c r="D35" s="36" t="s">
        <v>123</v>
      </c>
      <c r="E35" s="37" t="s">
        <v>159</v>
      </c>
      <c r="F35" s="37" t="s">
        <v>190</v>
      </c>
      <c r="G35" s="38" t="s">
        <v>242</v>
      </c>
      <c r="H35" s="38" t="s">
        <v>243</v>
      </c>
      <c r="I35" s="38" t="s">
        <v>135</v>
      </c>
      <c r="J35" s="38" t="s">
        <v>195</v>
      </c>
      <c r="K35" s="52" t="s">
        <v>217</v>
      </c>
      <c r="L35" s="39" t="s">
        <v>54</v>
      </c>
      <c r="M35" s="38">
        <v>10</v>
      </c>
      <c r="N35" s="40">
        <v>126000</v>
      </c>
      <c r="O35" s="41">
        <f t="shared" si="0"/>
        <v>1260000</v>
      </c>
      <c r="P35" s="51"/>
    </row>
    <row r="36" spans="1:16" s="21" customFormat="1" ht="30" customHeight="1">
      <c r="A36" s="23"/>
      <c r="B36" s="43" t="s">
        <v>58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5"/>
      <c r="O36" s="31">
        <f>SUM(O5:O35)</f>
        <v>364679500</v>
      </c>
      <c r="P36" s="32"/>
    </row>
    <row r="37" spans="1:16" ht="22.5" customHeight="1">
      <c r="L37" s="33"/>
    </row>
    <row r="38" spans="1:16" ht="15.75" customHeight="1">
      <c r="L38" s="33"/>
    </row>
    <row r="39" spans="1:16">
      <c r="L39" s="33"/>
    </row>
    <row r="40" spans="1:16">
      <c r="L40" s="33"/>
    </row>
    <row r="41" spans="1:16">
      <c r="L41" s="33"/>
    </row>
    <row r="42" spans="1:16">
      <c r="L42" s="33"/>
    </row>
    <row r="43" spans="1:16">
      <c r="L43" s="33"/>
    </row>
    <row r="44" spans="1:16">
      <c r="L44" s="33"/>
    </row>
    <row r="45" spans="1:16">
      <c r="L45" s="33"/>
    </row>
    <row r="46" spans="1:16">
      <c r="L46" s="33"/>
    </row>
    <row r="47" spans="1:16">
      <c r="L47" s="33"/>
    </row>
    <row r="48" spans="1:16">
      <c r="L48" s="33"/>
    </row>
    <row r="49" spans="12:12">
      <c r="L49" s="33"/>
    </row>
    <row r="50" spans="12:12">
      <c r="L50" s="33"/>
    </row>
    <row r="51" spans="12:12">
      <c r="L51" s="33"/>
    </row>
    <row r="52" spans="12:12">
      <c r="L52" s="33"/>
    </row>
    <row r="53" spans="12:12">
      <c r="L53" s="33"/>
    </row>
    <row r="54" spans="12:12">
      <c r="L54" s="33"/>
    </row>
    <row r="55" spans="12:12">
      <c r="L55" s="33"/>
    </row>
    <row r="56" spans="12:12">
      <c r="L56" s="33"/>
    </row>
    <row r="57" spans="12:12">
      <c r="L57" s="33"/>
    </row>
    <row r="58" spans="12:12">
      <c r="L58" s="33"/>
    </row>
    <row r="59" spans="12:12">
      <c r="L59" s="33"/>
    </row>
    <row r="60" spans="12:12">
      <c r="L60" s="33"/>
    </row>
    <row r="61" spans="12:12">
      <c r="L61" s="33"/>
    </row>
    <row r="62" spans="12:12">
      <c r="L62" s="33"/>
    </row>
    <row r="63" spans="12:12">
      <c r="L63" s="33"/>
    </row>
    <row r="64" spans="12:12">
      <c r="L64" s="33"/>
    </row>
    <row r="65" spans="12:12">
      <c r="L65" s="33"/>
    </row>
    <row r="66" spans="12:12">
      <c r="L66" s="33"/>
    </row>
    <row r="67" spans="12:12">
      <c r="L67" s="33"/>
    </row>
    <row r="68" spans="12:12">
      <c r="L68" s="33"/>
    </row>
    <row r="69" spans="12:12">
      <c r="L69" s="33"/>
    </row>
    <row r="70" spans="12:12">
      <c r="L70" s="33"/>
    </row>
    <row r="71" spans="12:12">
      <c r="L71" s="33"/>
    </row>
    <row r="72" spans="12:12">
      <c r="L72" s="33"/>
    </row>
    <row r="73" spans="12:12">
      <c r="L73" s="33"/>
    </row>
    <row r="74" spans="12:12">
      <c r="L74" s="33"/>
    </row>
    <row r="75" spans="12:12">
      <c r="L75" s="33"/>
    </row>
    <row r="76" spans="12:12">
      <c r="L76" s="33"/>
    </row>
    <row r="77" spans="12:12">
      <c r="L77" s="33"/>
    </row>
    <row r="78" spans="12:12">
      <c r="L78" s="33"/>
    </row>
    <row r="79" spans="12:12">
      <c r="L79" s="33"/>
    </row>
    <row r="80" spans="12:12">
      <c r="L80" s="33"/>
    </row>
    <row r="81" spans="12:12">
      <c r="L81" s="33"/>
    </row>
    <row r="82" spans="12:12">
      <c r="L82" s="33"/>
    </row>
    <row r="83" spans="12:12">
      <c r="L83" s="33"/>
    </row>
    <row r="84" spans="12:12">
      <c r="L84" s="33"/>
    </row>
    <row r="85" spans="12:12">
      <c r="L85" s="33"/>
    </row>
    <row r="86" spans="12:12">
      <c r="L86" s="33"/>
    </row>
    <row r="87" spans="12:12">
      <c r="L87" s="33"/>
    </row>
    <row r="88" spans="12:12">
      <c r="L88" s="33"/>
    </row>
    <row r="89" spans="12:12">
      <c r="L89" s="33"/>
    </row>
    <row r="90" spans="12:12">
      <c r="L90" s="33"/>
    </row>
    <row r="91" spans="12:12">
      <c r="L91" s="33"/>
    </row>
    <row r="92" spans="12:12">
      <c r="L92" s="33"/>
    </row>
    <row r="93" spans="12:12">
      <c r="L93" s="33"/>
    </row>
    <row r="94" spans="12:12">
      <c r="L94" s="33"/>
    </row>
    <row r="95" spans="12:12">
      <c r="L95" s="33"/>
    </row>
    <row r="96" spans="12:12">
      <c r="L96" s="33"/>
    </row>
    <row r="97" spans="12:12">
      <c r="L97" s="33"/>
    </row>
    <row r="98" spans="12:12">
      <c r="L98" s="33"/>
    </row>
    <row r="99" spans="12:12">
      <c r="L99" s="33"/>
    </row>
    <row r="100" spans="12:12">
      <c r="L100" s="33"/>
    </row>
    <row r="101" spans="12:12">
      <c r="L101" s="33"/>
    </row>
    <row r="102" spans="12:12">
      <c r="L102" s="33"/>
    </row>
    <row r="103" spans="12:12">
      <c r="L103" s="33"/>
    </row>
    <row r="104" spans="12:12">
      <c r="L104" s="33"/>
    </row>
    <row r="105" spans="12:12">
      <c r="L105" s="33"/>
    </row>
    <row r="106" spans="12:12">
      <c r="L106" s="33"/>
    </row>
  </sheetData>
  <sortState xmlns:xlrd2="http://schemas.microsoft.com/office/spreadsheetml/2017/richdata2" ref="A335:N372">
    <sortCondition ref="C335:C372"/>
  </sortState>
  <mergeCells count="6">
    <mergeCell ref="B36:N36"/>
    <mergeCell ref="A1:O1"/>
    <mergeCell ref="A2:P3"/>
    <mergeCell ref="P5:P15"/>
    <mergeCell ref="P16:P28"/>
    <mergeCell ref="P29:P35"/>
  </mergeCells>
  <phoneticPr fontId="37" type="noConversion"/>
  <dataValidations count="1">
    <dataValidation type="whole" showErrorMessage="1" errorTitle="Lưu ý" error="Nhập số nguyên lớn hơn 0 và nhỏ hơn 999,999,999,999,999" promptTitle="Lưu ý" prompt="Nhập số nguyên lớn hơn 0 và nhỏ hơn 999,999,999,999,999" sqref="N5:N35" xr:uid="{00000000-0002-0000-0000-000000000000}">
      <formula1>0</formula1>
      <formula2>999999999999999</formula2>
    </dataValidation>
  </dataValidations>
  <pageMargins left="0.23622047244094491" right="0.23622047244094491" top="0.39370078740157483" bottom="0.43307086614173229" header="0.31496062992125984" footer="0.19685039370078741"/>
  <pageSetup paperSize="9" scale="95" fitToHeight="0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DM 2022-2023</vt:lpstr>
      <vt:lpstr>Sheet1</vt:lpstr>
      <vt:lpstr>'DM 2022-2023'!Print_Titles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2023-05-23T09:32:16Z</cp:lastPrinted>
  <dcterms:created xsi:type="dcterms:W3CDTF">2020-12-22T02:36:45Z</dcterms:created>
  <dcterms:modified xsi:type="dcterms:W3CDTF">2024-05-02T03:57:09Z</dcterms:modified>
</cp:coreProperties>
</file>